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U:\Longo Prazo\Fundo BRZ Infra Portos\9. Relatórios (R.I)\Relatórios Mensais\Relatórios\2023\12 - Dezembro\Novo Suporte\"/>
    </mc:Choice>
  </mc:AlternateContent>
  <xr:revisionPtr revIDLastSave="0" documentId="13_ncr:1_{F0D3F40A-985C-4710-9484-5A2B2E8536E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ndimentos Distribuídos" sheetId="1" r:id="rId1"/>
  </sheets>
  <definedNames>
    <definedName name="EPMWorkbookOptions_1" hidden="1">"dgEAAB+LCAAAAAAABACF0MEOgjAMBuC7ie+w7C4DTTwYwINeTCQYTdRrhQKL0JFtOh9fokGjHrz+/dqmDee3pmZX1EYqinjg+ZwhZSqXVEb8YotRMOXzeDgID0qfT0qd09Z21LCuj8zsZvKIV9a2MyGcc56beEqXYuz7gTgm611WYQP8heV/PJJkLFCGvNvKWLjFQqOpUkpbpLiA2mAoPsOHW9QIegkWUtrBFXv5HT9sf8tGK4uZxbzXv4VP"</definedName>
    <definedName name="EPMWorkbookOptions_2" hidden="1">"73ImntHK7EFLONWYoC7fE37y7nXi63fxHS3iv392AQAA"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61" i="1" l="1"/>
  <c r="D50" i="1"/>
  <c r="F50" i="1"/>
  <c r="D48" i="1"/>
  <c r="D47" i="1"/>
  <c r="D46" i="1"/>
  <c r="D45" i="1"/>
  <c r="D44" i="1"/>
  <c r="D43" i="1"/>
  <c r="F4" i="1" l="1"/>
  <c r="F35" i="1" l="1"/>
  <c r="D42" i="1"/>
  <c r="F42" i="1" s="1"/>
  <c r="D41" i="1"/>
  <c r="F40" i="1"/>
  <c r="F39" i="1"/>
  <c r="F37" i="1"/>
  <c r="F41" i="1" l="1"/>
  <c r="F38" i="1"/>
  <c r="F36" i="1"/>
  <c r="F34" i="1"/>
  <c r="F32" i="1"/>
  <c r="F33" i="1"/>
  <c r="F31" i="1"/>
  <c r="F30" i="1"/>
  <c r="F29" i="1"/>
  <c r="F28" i="1"/>
  <c r="F22" i="1" l="1"/>
  <c r="F19" i="1" l="1"/>
  <c r="F18" i="1" l="1"/>
  <c r="F16" i="1" l="1"/>
  <c r="F27" i="1" l="1"/>
  <c r="F26" i="1"/>
  <c r="F25" i="1"/>
  <c r="F24" i="1"/>
  <c r="F23" i="1"/>
  <c r="F21" i="1"/>
  <c r="F20" i="1"/>
  <c r="F17" i="1"/>
  <c r="F15" i="1" l="1"/>
  <c r="F14" i="1" l="1"/>
  <c r="F13" i="1" l="1"/>
  <c r="F11" i="1"/>
  <c r="F12" i="1" l="1"/>
  <c r="F8" i="1"/>
  <c r="F9" i="1"/>
  <c r="F10" i="1" l="1"/>
  <c r="F6" i="1"/>
  <c r="F7" i="1" l="1"/>
  <c r="F5" i="1"/>
</calcChain>
</file>

<file path=xl/sharedStrings.xml><?xml version="1.0" encoding="utf-8"?>
<sst xmlns="http://schemas.openxmlformats.org/spreadsheetml/2006/main" count="70" uniqueCount="17">
  <si>
    <t>Data do Pagamento</t>
  </si>
  <si>
    <t>Total pago</t>
  </si>
  <si>
    <t>Notas:</t>
  </si>
  <si>
    <t>(2) Considerando o desdobramento de cotas de 08/07/2020; e</t>
  </si>
  <si>
    <t xml:space="preserve">(1) Considera aproximação nas casas decimais; </t>
  </si>
  <si>
    <t>Evento</t>
  </si>
  <si>
    <t>Amortização</t>
  </si>
  <si>
    <t>Realizadas</t>
  </si>
  <si>
    <t>Programadas</t>
  </si>
  <si>
    <t>Valor Distribuído</t>
  </si>
  <si>
    <t>Data Base para Pagamento (Inclusive)</t>
  </si>
  <si>
    <t>Valor a Distribuir</t>
  </si>
  <si>
    <t xml:space="preserve">Valor a Distribuir por Cota </t>
  </si>
  <si>
    <t xml:space="preserve"># Cotas </t>
  </si>
  <si>
    <r>
      <t xml:space="preserve"># Cotas </t>
    </r>
    <r>
      <rPr>
        <b/>
        <vertAlign val="superscript"/>
        <sz val="12"/>
        <color theme="0"/>
        <rFont val="Cambria"/>
        <family val="1"/>
      </rPr>
      <t>1,2,3</t>
    </r>
  </si>
  <si>
    <r>
      <t xml:space="preserve">Valor por Cota </t>
    </r>
    <r>
      <rPr>
        <b/>
        <vertAlign val="superscript"/>
        <sz val="12"/>
        <color theme="0"/>
        <rFont val="Cambria"/>
        <family val="1"/>
      </rPr>
      <t>1,2</t>
    </r>
  </si>
  <si>
    <t>(3) 5.040.000 Cotas Classe A e 71.089 Cotas Classe B na última posição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</si>
</sst>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* #,##0.00_);_(* \(#,##0.00\);_(* &quot;-&quot;??_);_(@_)"/>
    <numFmt numFmtId="165" formatCode="_(* #,##0_);_(* \(#,##0\);_(* &quot;-&quot;??_);_(@_)"/>
    <numFmt numFmtId="166" formatCode="0.0%"/>
    <numFmt numFmtId="167" formatCode="&quot;R$&quot;#,##0.00"/>
    <numFmt numFmtId="168" formatCode="&quot;R$&quot;#,##0.000"/>
    <numFmt numFmtId="169" formatCode="_(* #,##0.0_);_(* \(#,##0.0\);_(* &quot;-&quot;??_);_(@_)"/>
    <numFmt numFmtId="170" formatCode="&quot;R$&quot;\ #,##0"/>
    <numFmt numFmtId="171" formatCode="_(* #,##0.00000_);_(* \(#,##0.0000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2"/>
      <color theme="0"/>
      <name val="Cambria"/>
      <family val="1"/>
    </font>
    <font>
      <b/>
      <sz val="12"/>
      <color theme="0"/>
      <name val="Cambria"/>
      <family val="1"/>
    </font>
    <font>
      <b/>
      <vertAlign val="superscript"/>
      <sz val="12"/>
      <color theme="0"/>
      <name val="Cambria"/>
      <family val="1"/>
    </font>
    <font>
      <sz val="12"/>
      <color theme="2" tint="-0.749992370372631"/>
      <name val="Cambria"/>
      <family val="1"/>
    </font>
    <font>
      <b/>
      <sz val="12"/>
      <color theme="1"/>
      <name val="Cambria"/>
      <family val="1"/>
    </font>
    <font>
      <sz val="12"/>
      <color theme="0" tint="-0.499984740745262"/>
      <name val="Cambria"/>
      <family val="1"/>
    </font>
    <font>
      <b/>
      <sz val="14"/>
      <name val="Cambria"/>
      <family val="1"/>
    </font>
    <font>
      <sz val="14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</fills>
  <borders count="2">
    <border>
      <left/>
      <right/>
      <top/>
      <bottom/>
      <diagonal/>
    </border>
    <border>
      <left/>
      <right/>
      <top style="double">
        <color auto="1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/>
    <xf numFmtId="167" fontId="3" fillId="2" borderId="0" xfId="0" applyNumberFormat="1" applyFont="1" applyFill="1" applyAlignment="1">
      <alignment horizontal="center"/>
    </xf>
    <xf numFmtId="0" fontId="3" fillId="2" borderId="0" xfId="0" applyFont="1" applyFill="1"/>
    <xf numFmtId="167" fontId="2" fillId="0" borderId="0" xfId="0" applyNumberFormat="1" applyFont="1"/>
    <xf numFmtId="0" fontId="2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167" fontId="6" fillId="0" borderId="0" xfId="0" applyNumberFormat="1" applyFont="1" applyAlignment="1">
      <alignment horizontal="center"/>
    </xf>
    <xf numFmtId="165" fontId="6" fillId="0" borderId="0" xfId="1" applyNumberFormat="1" applyFont="1" applyBorder="1" applyAlignment="1">
      <alignment horizontal="center"/>
    </xf>
    <xf numFmtId="168" fontId="6" fillId="0" borderId="0" xfId="0" applyNumberFormat="1" applyFont="1" applyAlignment="1">
      <alignment horizontal="center"/>
    </xf>
    <xf numFmtId="14" fontId="6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14" fontId="2" fillId="0" borderId="0" xfId="0" applyNumberFormat="1" applyFont="1"/>
    <xf numFmtId="165" fontId="2" fillId="0" borderId="0" xfId="1" applyNumberFormat="1" applyFont="1"/>
    <xf numFmtId="165" fontId="7" fillId="0" borderId="0" xfId="0" applyNumberFormat="1" applyFont="1" applyAlignment="1">
      <alignment horizontal="center"/>
    </xf>
    <xf numFmtId="0" fontId="7" fillId="0" borderId="0" xfId="0" applyFont="1"/>
    <xf numFmtId="164" fontId="7" fillId="0" borderId="0" xfId="1" applyFont="1"/>
    <xf numFmtId="171" fontId="2" fillId="0" borderId="0" xfId="0" applyNumberFormat="1" applyFont="1" applyAlignment="1">
      <alignment horizontal="center"/>
    </xf>
    <xf numFmtId="165" fontId="2" fillId="0" borderId="0" xfId="0" applyNumberFormat="1" applyFont="1"/>
    <xf numFmtId="165" fontId="7" fillId="0" borderId="0" xfId="0" applyNumberFormat="1" applyFont="1"/>
    <xf numFmtId="165" fontId="6" fillId="0" borderId="0" xfId="1" applyNumberFormat="1" applyFont="1" applyFill="1" applyBorder="1" applyAlignment="1">
      <alignment horizontal="center"/>
    </xf>
    <xf numFmtId="169" fontId="7" fillId="0" borderId="0" xfId="0" applyNumberFormat="1" applyFont="1"/>
    <xf numFmtId="0" fontId="2" fillId="0" borderId="0" xfId="0" applyFont="1" applyAlignment="1">
      <alignment horizontal="center"/>
    </xf>
    <xf numFmtId="168" fontId="2" fillId="0" borderId="0" xfId="0" applyNumberFormat="1" applyFont="1"/>
    <xf numFmtId="170" fontId="2" fillId="0" borderId="0" xfId="0" applyNumberFormat="1" applyFont="1" applyAlignment="1">
      <alignment vertical="center"/>
    </xf>
    <xf numFmtId="167" fontId="2" fillId="0" borderId="0" xfId="0" applyNumberFormat="1" applyFont="1" applyAlignment="1">
      <alignment horizontal="center"/>
    </xf>
    <xf numFmtId="0" fontId="6" fillId="0" borderId="0" xfId="0" applyFont="1"/>
    <xf numFmtId="14" fontId="8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left"/>
    </xf>
    <xf numFmtId="3" fontId="2" fillId="0" borderId="0" xfId="0" applyNumberFormat="1" applyFont="1"/>
    <xf numFmtId="166" fontId="2" fillId="0" borderId="0" xfId="2" applyNumberFormat="1" applyFont="1"/>
    <xf numFmtId="0" fontId="4" fillId="3" borderId="0" xfId="0" applyFont="1" applyFill="1" applyAlignment="1">
      <alignment horizontal="center" vertical="center"/>
    </xf>
    <xf numFmtId="167" fontId="4" fillId="3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167" fontId="4" fillId="3" borderId="0" xfId="0" applyNumberFormat="1" applyFont="1" applyFill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167" fontId="9" fillId="0" borderId="1" xfId="0" applyNumberFormat="1" applyFont="1" applyBorder="1" applyAlignment="1">
      <alignment horizontal="center"/>
    </xf>
    <xf numFmtId="168" fontId="9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/>
    <xf numFmtId="0" fontId="9" fillId="0" borderId="1" xfId="0" applyFont="1" applyBorder="1" applyAlignment="1">
      <alignment horizontal="center" vertical="center"/>
    </xf>
    <xf numFmtId="167" fontId="9" fillId="0" borderId="1" xfId="0" applyNumberFormat="1" applyFont="1" applyBorder="1" applyAlignment="1">
      <alignment horizontal="center" vertical="center"/>
    </xf>
    <xf numFmtId="168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</cellXfs>
  <cellStyles count="3">
    <cellStyle name="Normal" xfId="0" builtinId="0"/>
    <cellStyle name="Porcentagem" xfId="2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0</xdr:rowOff>
        </xdr:from>
        <xdr:to>
          <xdr:col>2</xdr:col>
          <xdr:colOff>0</xdr:colOff>
          <xdr:row>0</xdr:row>
          <xdr:rowOff>0</xdr:rowOff>
        </xdr:to>
        <xdr:sp macro="" textlink="">
          <xdr:nvSpPr>
            <xdr:cNvPr id="1056" name="FPMExcelClientSheetOptionstb1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>
    <pageSetUpPr fitToPage="1"/>
  </sheetPr>
  <dimension ref="B1:O137"/>
  <sheetViews>
    <sheetView showGridLines="0" tabSelected="1" zoomScale="90" zoomScaleNormal="90" workbookViewId="0">
      <pane ySplit="3" topLeftCell="A40" activePane="bottomLeft" state="frozen"/>
      <selection pane="bottomLeft" activeCell="G63" sqref="G63"/>
    </sheetView>
  </sheetViews>
  <sheetFormatPr defaultColWidth="9.109375" defaultRowHeight="15" x14ac:dyDescent="0.25"/>
  <cols>
    <col min="1" max="1" width="9.109375" style="1"/>
    <col min="2" max="2" width="15.5546875" style="1" bestFit="1" customWidth="1"/>
    <col min="3" max="3" width="40.109375" style="1" customWidth="1"/>
    <col min="4" max="4" width="22.44140625" style="25" bestFit="1" customWidth="1"/>
    <col min="5" max="5" width="17.44140625" style="1" customWidth="1"/>
    <col min="6" max="6" width="20" style="1" bestFit="1" customWidth="1"/>
    <col min="7" max="7" width="27.6640625" style="4" customWidth="1"/>
    <col min="8" max="8" width="20.33203125" style="1" customWidth="1"/>
    <col min="9" max="9" width="15.44140625" style="1" customWidth="1"/>
    <col min="10" max="10" width="17.88671875" style="1" bestFit="1" customWidth="1"/>
    <col min="11" max="11" width="9.109375" style="1"/>
    <col min="12" max="13" width="10.5546875" style="1" bestFit="1" customWidth="1"/>
    <col min="14" max="14" width="9.109375" style="1"/>
    <col min="15" max="15" width="10.5546875" style="1" bestFit="1" customWidth="1"/>
    <col min="16" max="16384" width="9.109375" style="1"/>
  </cols>
  <sheetData>
    <row r="1" spans="2:15" x14ac:dyDescent="0.25">
      <c r="D1" s="2"/>
      <c r="E1" s="3">
        <v>2007</v>
      </c>
    </row>
    <row r="2" spans="2:15" x14ac:dyDescent="0.25">
      <c r="D2" s="2">
        <v>26753894.710000001</v>
      </c>
      <c r="E2" s="3">
        <v>50984139.090000004</v>
      </c>
    </row>
    <row r="3" spans="2:15" s="5" customFormat="1" ht="30" x14ac:dyDescent="0.3">
      <c r="B3" s="31" t="s">
        <v>7</v>
      </c>
      <c r="C3" s="31" t="s">
        <v>5</v>
      </c>
      <c r="D3" s="32" t="s">
        <v>9</v>
      </c>
      <c r="E3" s="31" t="s">
        <v>14</v>
      </c>
      <c r="F3" s="32" t="s">
        <v>15</v>
      </c>
      <c r="G3" s="33" t="s">
        <v>10</v>
      </c>
      <c r="H3" s="31" t="s">
        <v>0</v>
      </c>
    </row>
    <row r="4" spans="2:15" ht="17.25" customHeight="1" x14ac:dyDescent="0.25">
      <c r="B4" s="6">
        <v>2020</v>
      </c>
      <c r="C4" s="6" t="s">
        <v>6</v>
      </c>
      <c r="D4" s="7">
        <v>833333.33333333337</v>
      </c>
      <c r="E4" s="8">
        <v>5040000</v>
      </c>
      <c r="F4" s="9">
        <f>D4/E4</f>
        <v>0.16534391534391535</v>
      </c>
      <c r="G4" s="10">
        <v>43923</v>
      </c>
      <c r="H4" s="10">
        <v>43934</v>
      </c>
      <c r="I4" s="11"/>
      <c r="J4" s="12"/>
      <c r="M4" s="12"/>
      <c r="O4" s="13"/>
    </row>
    <row r="5" spans="2:15" ht="17.25" customHeight="1" x14ac:dyDescent="0.25">
      <c r="B5" s="6">
        <v>2020</v>
      </c>
      <c r="C5" s="6" t="s">
        <v>6</v>
      </c>
      <c r="D5" s="7">
        <v>833333.33333333337</v>
      </c>
      <c r="E5" s="8">
        <v>5040000</v>
      </c>
      <c r="F5" s="9">
        <f t="shared" ref="F5:F10" si="0">D5/E5</f>
        <v>0.16534391534391535</v>
      </c>
      <c r="G5" s="10">
        <v>43951</v>
      </c>
      <c r="H5" s="10">
        <v>43963</v>
      </c>
      <c r="I5" s="11"/>
      <c r="M5" s="12"/>
      <c r="O5" s="13"/>
    </row>
    <row r="6" spans="2:15" ht="17.25" customHeight="1" x14ac:dyDescent="0.25">
      <c r="B6" s="6">
        <v>2020</v>
      </c>
      <c r="C6" s="6" t="s">
        <v>6</v>
      </c>
      <c r="D6" s="7">
        <v>833333.33333333337</v>
      </c>
      <c r="E6" s="8">
        <v>5040000</v>
      </c>
      <c r="F6" s="9">
        <f t="shared" si="0"/>
        <v>0.16534391534391535</v>
      </c>
      <c r="G6" s="10">
        <v>43980</v>
      </c>
      <c r="H6" s="10">
        <v>43991</v>
      </c>
      <c r="I6" s="11"/>
    </row>
    <row r="7" spans="2:15" s="15" customFormat="1" ht="17.25" customHeight="1" x14ac:dyDescent="0.25">
      <c r="B7" s="6">
        <v>2020</v>
      </c>
      <c r="C7" s="6" t="s">
        <v>6</v>
      </c>
      <c r="D7" s="7">
        <v>833333.33333333337</v>
      </c>
      <c r="E7" s="8">
        <v>5040000</v>
      </c>
      <c r="F7" s="9">
        <f t="shared" si="0"/>
        <v>0.16534391534391535</v>
      </c>
      <c r="G7" s="10">
        <v>44012</v>
      </c>
      <c r="H7" s="10">
        <v>44022</v>
      </c>
      <c r="I7" s="14"/>
      <c r="O7" s="16"/>
    </row>
    <row r="8" spans="2:15" ht="17.25" customHeight="1" x14ac:dyDescent="0.25">
      <c r="B8" s="6">
        <v>2020</v>
      </c>
      <c r="C8" s="6" t="s">
        <v>6</v>
      </c>
      <c r="D8" s="7">
        <v>833333.33333333337</v>
      </c>
      <c r="E8" s="8">
        <v>5048130.6157999998</v>
      </c>
      <c r="F8" s="9">
        <f t="shared" si="0"/>
        <v>0.16507760926888604</v>
      </c>
      <c r="G8" s="10">
        <v>44043</v>
      </c>
      <c r="H8" s="10">
        <v>44054</v>
      </c>
      <c r="I8" s="17"/>
      <c r="J8" s="18"/>
    </row>
    <row r="9" spans="2:15" ht="17.25" customHeight="1" x14ac:dyDescent="0.25">
      <c r="B9" s="6">
        <v>2020</v>
      </c>
      <c r="C9" s="6" t="s">
        <v>6</v>
      </c>
      <c r="D9" s="7">
        <v>833333.33333333337</v>
      </c>
      <c r="E9" s="8">
        <v>5048130.6157999998</v>
      </c>
      <c r="F9" s="9">
        <f t="shared" si="0"/>
        <v>0.16507760926888604</v>
      </c>
      <c r="G9" s="10">
        <v>44074</v>
      </c>
      <c r="H9" s="10">
        <v>44084</v>
      </c>
      <c r="I9" s="11"/>
      <c r="J9" s="18"/>
    </row>
    <row r="10" spans="2:15" ht="17.25" customHeight="1" x14ac:dyDescent="0.25">
      <c r="B10" s="6">
        <v>2020</v>
      </c>
      <c r="C10" s="6" t="s">
        <v>6</v>
      </c>
      <c r="D10" s="7">
        <v>833333.33333333337</v>
      </c>
      <c r="E10" s="8">
        <v>5048130.6157999998</v>
      </c>
      <c r="F10" s="9">
        <f t="shared" si="0"/>
        <v>0.16507760926888604</v>
      </c>
      <c r="G10" s="10">
        <v>44104</v>
      </c>
      <c r="H10" s="10">
        <v>44113</v>
      </c>
      <c r="I10" s="11"/>
      <c r="J10" s="18"/>
    </row>
    <row r="11" spans="2:15" ht="17.25" customHeight="1" x14ac:dyDescent="0.25">
      <c r="B11" s="6">
        <v>2020</v>
      </c>
      <c r="C11" s="6" t="s">
        <v>6</v>
      </c>
      <c r="D11" s="7">
        <v>833333.33333333337</v>
      </c>
      <c r="E11" s="8">
        <v>5048130.6157999998</v>
      </c>
      <c r="F11" s="9">
        <f t="shared" ref="F11:F12" si="1">D11/E11</f>
        <v>0.16507760926888604</v>
      </c>
      <c r="G11" s="10">
        <v>44134</v>
      </c>
      <c r="H11" s="10">
        <v>44146</v>
      </c>
      <c r="I11" s="11"/>
      <c r="J11" s="18"/>
    </row>
    <row r="12" spans="2:15" ht="17.25" customHeight="1" x14ac:dyDescent="0.25">
      <c r="B12" s="6">
        <v>2020</v>
      </c>
      <c r="C12" s="6" t="s">
        <v>6</v>
      </c>
      <c r="D12" s="7">
        <v>833333.33333333337</v>
      </c>
      <c r="E12" s="8">
        <v>5048130.6157999998</v>
      </c>
      <c r="F12" s="9">
        <f t="shared" si="1"/>
        <v>0.16507760926888604</v>
      </c>
      <c r="G12" s="10">
        <v>44165</v>
      </c>
      <c r="H12" s="10">
        <v>44174</v>
      </c>
      <c r="I12" s="11"/>
      <c r="J12" s="18"/>
    </row>
    <row r="13" spans="2:15" s="15" customFormat="1" ht="17.25" customHeight="1" x14ac:dyDescent="0.25">
      <c r="B13" s="6">
        <v>2021</v>
      </c>
      <c r="C13" s="6" t="s">
        <v>6</v>
      </c>
      <c r="D13" s="7">
        <v>833333.33333333337</v>
      </c>
      <c r="E13" s="8">
        <v>5048130.6157999998</v>
      </c>
      <c r="F13" s="9">
        <f t="shared" ref="F13:F14" si="2">D13/E13</f>
        <v>0.16507760926888604</v>
      </c>
      <c r="G13" s="10">
        <v>44195</v>
      </c>
      <c r="H13" s="10">
        <v>44208</v>
      </c>
      <c r="I13" s="14"/>
      <c r="J13" s="19"/>
    </row>
    <row r="14" spans="2:15" s="15" customFormat="1" ht="17.25" customHeight="1" x14ac:dyDescent="0.25">
      <c r="B14" s="6">
        <v>2021</v>
      </c>
      <c r="C14" s="6" t="s">
        <v>6</v>
      </c>
      <c r="D14" s="7">
        <v>833333.33333333337</v>
      </c>
      <c r="E14" s="8">
        <v>5058914.1447000001</v>
      </c>
      <c r="F14" s="9">
        <f t="shared" si="2"/>
        <v>0.16472573154979903</v>
      </c>
      <c r="G14" s="10">
        <v>44225</v>
      </c>
      <c r="H14" s="10">
        <v>44236</v>
      </c>
      <c r="I14" s="14"/>
      <c r="J14" s="19"/>
    </row>
    <row r="15" spans="2:15" ht="17.25" customHeight="1" x14ac:dyDescent="0.25">
      <c r="B15" s="6">
        <v>2021</v>
      </c>
      <c r="C15" s="6" t="s">
        <v>6</v>
      </c>
      <c r="D15" s="7">
        <v>833333.33333333337</v>
      </c>
      <c r="E15" s="8">
        <v>5058914.1447000001</v>
      </c>
      <c r="F15" s="9">
        <f t="shared" ref="F15:F16" si="3">D15/E15</f>
        <v>0.16472573154979903</v>
      </c>
      <c r="G15" s="10">
        <v>44253</v>
      </c>
      <c r="H15" s="10">
        <v>44264</v>
      </c>
      <c r="I15" s="11"/>
      <c r="J15" s="18"/>
    </row>
    <row r="16" spans="2:15" ht="17.25" customHeight="1" x14ac:dyDescent="0.25">
      <c r="B16" s="6">
        <v>2021</v>
      </c>
      <c r="C16" s="6" t="s">
        <v>6</v>
      </c>
      <c r="D16" s="7">
        <v>1000000</v>
      </c>
      <c r="E16" s="8">
        <v>5058914.1447000001</v>
      </c>
      <c r="F16" s="9">
        <f t="shared" si="3"/>
        <v>0.19767087785975881</v>
      </c>
      <c r="G16" s="10">
        <v>44286</v>
      </c>
      <c r="H16" s="10">
        <v>44295</v>
      </c>
      <c r="I16" s="11"/>
      <c r="J16" s="18"/>
    </row>
    <row r="17" spans="2:10" ht="17.25" customHeight="1" x14ac:dyDescent="0.25">
      <c r="B17" s="6">
        <v>2021</v>
      </c>
      <c r="C17" s="6" t="s">
        <v>6</v>
      </c>
      <c r="D17" s="7">
        <v>1000000</v>
      </c>
      <c r="E17" s="8">
        <v>5058914.1447000001</v>
      </c>
      <c r="F17" s="9">
        <f t="shared" ref="F17:F18" si="4">D17/E17</f>
        <v>0.19767087785975881</v>
      </c>
      <c r="G17" s="10">
        <v>44316</v>
      </c>
      <c r="H17" s="10">
        <v>44326</v>
      </c>
      <c r="I17" s="11"/>
      <c r="J17" s="18"/>
    </row>
    <row r="18" spans="2:10" ht="17.25" customHeight="1" x14ac:dyDescent="0.25">
      <c r="B18" s="6">
        <v>2021</v>
      </c>
      <c r="C18" s="6" t="s">
        <v>6</v>
      </c>
      <c r="D18" s="7">
        <v>1000000</v>
      </c>
      <c r="E18" s="8">
        <v>5058914.1447000001</v>
      </c>
      <c r="F18" s="9">
        <f t="shared" si="4"/>
        <v>0.19767087785975881</v>
      </c>
      <c r="G18" s="10">
        <v>44347</v>
      </c>
      <c r="H18" s="10">
        <v>44356</v>
      </c>
      <c r="I18" s="11"/>
      <c r="J18" s="18"/>
    </row>
    <row r="19" spans="2:10" s="15" customFormat="1" ht="17.25" customHeight="1" x14ac:dyDescent="0.25">
      <c r="B19" s="6">
        <v>2021</v>
      </c>
      <c r="C19" s="6" t="s">
        <v>6</v>
      </c>
      <c r="D19" s="7">
        <v>1000000</v>
      </c>
      <c r="E19" s="8">
        <v>5058914.1447000001</v>
      </c>
      <c r="F19" s="9">
        <f t="shared" ref="F19" si="5">D19/E19</f>
        <v>0.19767087785975881</v>
      </c>
      <c r="G19" s="10">
        <v>44377</v>
      </c>
      <c r="H19" s="10">
        <v>44386</v>
      </c>
      <c r="I19" s="14"/>
      <c r="J19" s="19"/>
    </row>
    <row r="20" spans="2:10" s="15" customFormat="1" ht="17.25" customHeight="1" x14ac:dyDescent="0.25">
      <c r="B20" s="6">
        <v>2021</v>
      </c>
      <c r="C20" s="6" t="s">
        <v>6</v>
      </c>
      <c r="D20" s="7">
        <v>1000000</v>
      </c>
      <c r="E20" s="8">
        <v>5069191.2747</v>
      </c>
      <c r="F20" s="9">
        <f t="shared" ref="F20:F21" si="6">D20/E20</f>
        <v>0.1972701257084013</v>
      </c>
      <c r="G20" s="10">
        <v>44408</v>
      </c>
      <c r="H20" s="10">
        <v>44417</v>
      </c>
      <c r="I20" s="14"/>
      <c r="J20" s="19"/>
    </row>
    <row r="21" spans="2:10" ht="17.25" customHeight="1" x14ac:dyDescent="0.25">
      <c r="B21" s="6">
        <v>2021</v>
      </c>
      <c r="C21" s="6" t="s">
        <v>6</v>
      </c>
      <c r="D21" s="7">
        <v>1000000</v>
      </c>
      <c r="E21" s="8">
        <v>5069191.2747</v>
      </c>
      <c r="F21" s="9">
        <f t="shared" si="6"/>
        <v>0.1972701257084013</v>
      </c>
      <c r="G21" s="10">
        <v>44439</v>
      </c>
      <c r="H21" s="10">
        <v>44448</v>
      </c>
      <c r="I21" s="11"/>
      <c r="J21" s="18"/>
    </row>
    <row r="22" spans="2:10" ht="17.25" customHeight="1" x14ac:dyDescent="0.25">
      <c r="B22" s="6">
        <v>2021</v>
      </c>
      <c r="C22" s="6" t="s">
        <v>6</v>
      </c>
      <c r="D22" s="7">
        <v>1000000</v>
      </c>
      <c r="E22" s="8">
        <v>5069191.2747</v>
      </c>
      <c r="F22" s="9">
        <f t="shared" ref="F22" si="7">D22/E22</f>
        <v>0.1972701257084013</v>
      </c>
      <c r="G22" s="10">
        <v>44469</v>
      </c>
      <c r="H22" s="10">
        <v>44480</v>
      </c>
      <c r="I22" s="11"/>
      <c r="J22" s="18"/>
    </row>
    <row r="23" spans="2:10" ht="17.25" customHeight="1" x14ac:dyDescent="0.25">
      <c r="B23" s="6">
        <v>2021</v>
      </c>
      <c r="C23" s="6" t="s">
        <v>6</v>
      </c>
      <c r="D23" s="7">
        <v>1000000</v>
      </c>
      <c r="E23" s="8">
        <v>5069191.2747</v>
      </c>
      <c r="F23" s="9">
        <f t="shared" ref="F23:F24" si="8">D23/E23</f>
        <v>0.1972701257084013</v>
      </c>
      <c r="G23" s="10">
        <v>44498</v>
      </c>
      <c r="H23" s="10">
        <v>44509</v>
      </c>
      <c r="I23" s="11"/>
      <c r="J23" s="18"/>
    </row>
    <row r="24" spans="2:10" ht="17.25" customHeight="1" x14ac:dyDescent="0.25">
      <c r="B24" s="6">
        <v>2021</v>
      </c>
      <c r="C24" s="6" t="s">
        <v>6</v>
      </c>
      <c r="D24" s="7">
        <v>1000000</v>
      </c>
      <c r="E24" s="8">
        <v>5069191.2747</v>
      </c>
      <c r="F24" s="9">
        <f t="shared" si="8"/>
        <v>0.1972701257084013</v>
      </c>
      <c r="G24" s="10">
        <v>44530</v>
      </c>
      <c r="H24" s="10">
        <v>44539</v>
      </c>
      <c r="I24" s="11"/>
      <c r="J24" s="18"/>
    </row>
    <row r="25" spans="2:10" s="15" customFormat="1" ht="17.25" customHeight="1" x14ac:dyDescent="0.25">
      <c r="B25" s="6">
        <v>2022</v>
      </c>
      <c r="C25" s="6" t="s">
        <v>6</v>
      </c>
      <c r="D25" s="7">
        <v>1000000</v>
      </c>
      <c r="E25" s="8">
        <v>5069191.2747</v>
      </c>
      <c r="F25" s="9">
        <f>D25/E25</f>
        <v>0.1972701257084013</v>
      </c>
      <c r="G25" s="10">
        <v>44560</v>
      </c>
      <c r="H25" s="10">
        <v>44571</v>
      </c>
      <c r="I25" s="14"/>
      <c r="J25" s="19"/>
    </row>
    <row r="26" spans="2:10" s="15" customFormat="1" ht="17.25" customHeight="1" x14ac:dyDescent="0.25">
      <c r="B26" s="6">
        <v>2022</v>
      </c>
      <c r="C26" s="6" t="s">
        <v>6</v>
      </c>
      <c r="D26" s="7">
        <v>1000000</v>
      </c>
      <c r="E26" s="8">
        <v>5080059.6047</v>
      </c>
      <c r="F26" s="9">
        <f>D26/E26</f>
        <v>0.19684808404114273</v>
      </c>
      <c r="G26" s="10">
        <v>44592</v>
      </c>
      <c r="H26" s="10">
        <v>44601</v>
      </c>
      <c r="I26" s="14"/>
      <c r="J26" s="19"/>
    </row>
    <row r="27" spans="2:10" ht="17.25" customHeight="1" x14ac:dyDescent="0.25">
      <c r="B27" s="6">
        <v>2022</v>
      </c>
      <c r="C27" s="6" t="s">
        <v>6</v>
      </c>
      <c r="D27" s="7">
        <v>1000000</v>
      </c>
      <c r="E27" s="8">
        <v>5080059.6047</v>
      </c>
      <c r="F27" s="9">
        <f>D27/E27</f>
        <v>0.19684808404114273</v>
      </c>
      <c r="G27" s="10">
        <v>44620</v>
      </c>
      <c r="H27" s="10">
        <v>44629</v>
      </c>
      <c r="I27" s="11"/>
      <c r="J27" s="18"/>
    </row>
    <row r="28" spans="2:10" ht="17.25" customHeight="1" x14ac:dyDescent="0.25">
      <c r="B28" s="6">
        <v>2022</v>
      </c>
      <c r="C28" s="6" t="s">
        <v>6</v>
      </c>
      <c r="D28" s="7">
        <v>1400000</v>
      </c>
      <c r="E28" s="8">
        <v>5080059.6047</v>
      </c>
      <c r="F28" s="9">
        <f>D28/E28</f>
        <v>0.27558731765759986</v>
      </c>
      <c r="G28" s="10">
        <v>44651</v>
      </c>
      <c r="H28" s="10">
        <v>44662</v>
      </c>
      <c r="I28" s="11"/>
      <c r="J28" s="18"/>
    </row>
    <row r="29" spans="2:10" ht="17.25" customHeight="1" x14ac:dyDescent="0.25">
      <c r="B29" s="6">
        <v>2022</v>
      </c>
      <c r="C29" s="6" t="s">
        <v>6</v>
      </c>
      <c r="D29" s="7">
        <v>1400000</v>
      </c>
      <c r="E29" s="8">
        <v>5080059.6047</v>
      </c>
      <c r="F29" s="9">
        <f>D29/E29</f>
        <v>0.27558731765759986</v>
      </c>
      <c r="G29" s="10">
        <v>44680</v>
      </c>
      <c r="H29" s="10">
        <v>44690</v>
      </c>
      <c r="I29" s="11"/>
      <c r="J29" s="18"/>
    </row>
    <row r="30" spans="2:10" ht="17.25" customHeight="1" x14ac:dyDescent="0.25">
      <c r="B30" s="6">
        <v>2022</v>
      </c>
      <c r="C30" s="6" t="s">
        <v>6</v>
      </c>
      <c r="D30" s="7">
        <v>1400000</v>
      </c>
      <c r="E30" s="8">
        <v>5080059.6047</v>
      </c>
      <c r="F30" s="9">
        <f t="shared" ref="F30:F34" si="9">D30/E30</f>
        <v>0.27558731765759986</v>
      </c>
      <c r="G30" s="10">
        <v>44712</v>
      </c>
      <c r="H30" s="10">
        <v>44721</v>
      </c>
      <c r="I30" s="11"/>
      <c r="J30" s="18"/>
    </row>
    <row r="31" spans="2:10" s="15" customFormat="1" ht="17.25" customHeight="1" x14ac:dyDescent="0.25">
      <c r="B31" s="6">
        <v>2022</v>
      </c>
      <c r="C31" s="6" t="s">
        <v>6</v>
      </c>
      <c r="D31" s="7">
        <v>1700000</v>
      </c>
      <c r="E31" s="8">
        <v>5080059.6047</v>
      </c>
      <c r="F31" s="9">
        <f t="shared" si="9"/>
        <v>0.33464174286994269</v>
      </c>
      <c r="G31" s="10">
        <v>44742</v>
      </c>
      <c r="H31" s="10">
        <v>44753</v>
      </c>
      <c r="I31" s="14"/>
      <c r="J31" s="19"/>
    </row>
    <row r="32" spans="2:10" s="15" customFormat="1" ht="17.25" customHeight="1" x14ac:dyDescent="0.25">
      <c r="B32" s="6">
        <v>2022</v>
      </c>
      <c r="C32" s="6" t="s">
        <v>6</v>
      </c>
      <c r="D32" s="7">
        <v>1700000</v>
      </c>
      <c r="E32" s="20">
        <v>5090582.2747</v>
      </c>
      <c r="F32" s="9">
        <f t="shared" si="9"/>
        <v>0.33395000969710975</v>
      </c>
      <c r="G32" s="10">
        <v>44771</v>
      </c>
      <c r="H32" s="10">
        <v>44782</v>
      </c>
      <c r="I32" s="14"/>
      <c r="J32" s="21"/>
    </row>
    <row r="33" spans="2:12" ht="17.25" customHeight="1" x14ac:dyDescent="0.25">
      <c r="B33" s="6">
        <v>2022</v>
      </c>
      <c r="C33" s="6" t="s">
        <v>6</v>
      </c>
      <c r="D33" s="7">
        <v>1700000</v>
      </c>
      <c r="E33" s="20">
        <v>5090582.2747</v>
      </c>
      <c r="F33" s="9">
        <f t="shared" si="9"/>
        <v>0.33395000969710975</v>
      </c>
      <c r="G33" s="10">
        <v>44804</v>
      </c>
      <c r="H33" s="10">
        <v>44813</v>
      </c>
      <c r="I33" s="11"/>
      <c r="J33" s="18"/>
    </row>
    <row r="34" spans="2:12" ht="17.25" customHeight="1" x14ac:dyDescent="0.25">
      <c r="B34" s="6">
        <v>2022</v>
      </c>
      <c r="C34" s="6" t="s">
        <v>6</v>
      </c>
      <c r="D34" s="7">
        <v>1700000</v>
      </c>
      <c r="E34" s="20">
        <v>5090582.2747</v>
      </c>
      <c r="F34" s="9">
        <f t="shared" si="9"/>
        <v>0.33395000969710975</v>
      </c>
      <c r="G34" s="10">
        <v>44834</v>
      </c>
      <c r="H34" s="10">
        <v>44844</v>
      </c>
      <c r="I34" s="11"/>
      <c r="J34" s="18"/>
    </row>
    <row r="35" spans="2:12" ht="17.25" customHeight="1" x14ac:dyDescent="0.25">
      <c r="B35" s="6">
        <v>2022</v>
      </c>
      <c r="C35" s="6" t="s">
        <v>6</v>
      </c>
      <c r="D35" s="7">
        <v>1700000</v>
      </c>
      <c r="E35" s="20">
        <v>5090582.2747</v>
      </c>
      <c r="F35" s="9">
        <f t="shared" ref="F35:F41" si="10">D35/E35</f>
        <v>0.33395000969710975</v>
      </c>
      <c r="G35" s="10">
        <v>44865</v>
      </c>
      <c r="H35" s="10">
        <v>44874</v>
      </c>
      <c r="I35" s="11"/>
      <c r="J35" s="18"/>
    </row>
    <row r="36" spans="2:12" ht="17.25" customHeight="1" x14ac:dyDescent="0.25">
      <c r="B36" s="6">
        <v>2022</v>
      </c>
      <c r="C36" s="6" t="s">
        <v>6</v>
      </c>
      <c r="D36" s="7">
        <v>1700000</v>
      </c>
      <c r="E36" s="20">
        <v>5090582.2747</v>
      </c>
      <c r="F36" s="9">
        <f t="shared" si="10"/>
        <v>0.33395000969710975</v>
      </c>
      <c r="G36" s="10">
        <v>44895</v>
      </c>
      <c r="H36" s="10">
        <v>44904</v>
      </c>
      <c r="I36" s="11"/>
      <c r="J36" s="18"/>
    </row>
    <row r="37" spans="2:12" s="15" customFormat="1" ht="17.25" customHeight="1" x14ac:dyDescent="0.25">
      <c r="B37" s="6">
        <v>2023</v>
      </c>
      <c r="C37" s="6" t="s">
        <v>6</v>
      </c>
      <c r="D37" s="7">
        <v>1700000</v>
      </c>
      <c r="E37" s="20">
        <v>5090582.2747</v>
      </c>
      <c r="F37" s="9">
        <f t="shared" si="10"/>
        <v>0.33395000969710975</v>
      </c>
      <c r="G37" s="10">
        <v>44925</v>
      </c>
      <c r="H37" s="10">
        <v>44935</v>
      </c>
      <c r="J37" s="19"/>
    </row>
    <row r="38" spans="2:12" s="15" customFormat="1" ht="17.25" customHeight="1" x14ac:dyDescent="0.25">
      <c r="B38" s="6">
        <v>2023</v>
      </c>
      <c r="C38" s="6" t="s">
        <v>6</v>
      </c>
      <c r="D38" s="7">
        <v>1700000</v>
      </c>
      <c r="E38" s="20">
        <v>5101034.4186100001</v>
      </c>
      <c r="F38" s="9">
        <f t="shared" si="10"/>
        <v>0.3332657379840302</v>
      </c>
      <c r="G38" s="10">
        <v>44957</v>
      </c>
      <c r="H38" s="10">
        <v>44966</v>
      </c>
      <c r="I38" s="14"/>
      <c r="J38" s="19"/>
    </row>
    <row r="39" spans="2:12" ht="17.25" customHeight="1" x14ac:dyDescent="0.25">
      <c r="B39" s="6">
        <v>2023</v>
      </c>
      <c r="C39" s="6" t="s">
        <v>6</v>
      </c>
      <c r="D39" s="7">
        <v>1700000</v>
      </c>
      <c r="E39" s="20">
        <v>5101034.4186100001</v>
      </c>
      <c r="F39" s="9">
        <f t="shared" si="10"/>
        <v>0.3332657379840302</v>
      </c>
      <c r="G39" s="10">
        <v>44985</v>
      </c>
      <c r="H39" s="10">
        <v>44998</v>
      </c>
      <c r="J39" s="18"/>
    </row>
    <row r="40" spans="2:12" ht="17.25" customHeight="1" x14ac:dyDescent="0.25">
      <c r="B40" s="6">
        <v>2023</v>
      </c>
      <c r="C40" s="6" t="s">
        <v>6</v>
      </c>
      <c r="D40" s="7">
        <v>1700000</v>
      </c>
      <c r="E40" s="20">
        <v>5101034.4186100001</v>
      </c>
      <c r="F40" s="9">
        <f t="shared" si="10"/>
        <v>0.3332657379840302</v>
      </c>
      <c r="G40" s="10">
        <v>45016</v>
      </c>
      <c r="H40" s="10">
        <v>45026</v>
      </c>
      <c r="J40" s="18"/>
    </row>
    <row r="41" spans="2:12" ht="17.25" customHeight="1" x14ac:dyDescent="0.25">
      <c r="B41" s="6">
        <v>2023</v>
      </c>
      <c r="C41" s="6" t="s">
        <v>6</v>
      </c>
      <c r="D41" s="7">
        <f t="shared" ref="D41:D42" si="11">1700000</f>
        <v>1700000</v>
      </c>
      <c r="E41" s="20">
        <v>5101034.4186100001</v>
      </c>
      <c r="F41" s="9">
        <f t="shared" si="10"/>
        <v>0.3332657379840302</v>
      </c>
      <c r="G41" s="10">
        <v>45044</v>
      </c>
      <c r="H41" s="10">
        <v>45055</v>
      </c>
      <c r="L41" s="18"/>
    </row>
    <row r="42" spans="2:12" ht="17.25" customHeight="1" x14ac:dyDescent="0.25">
      <c r="B42" s="6">
        <v>2023</v>
      </c>
      <c r="C42" s="6" t="s">
        <v>6</v>
      </c>
      <c r="D42" s="7">
        <f t="shared" si="11"/>
        <v>1700000</v>
      </c>
      <c r="E42" s="20">
        <v>5101034.4186100001</v>
      </c>
      <c r="F42" s="9">
        <f t="shared" ref="F42" si="12">D42/E42</f>
        <v>0.3332657379840302</v>
      </c>
      <c r="G42" s="10">
        <v>45077</v>
      </c>
      <c r="H42" s="10">
        <v>45086</v>
      </c>
      <c r="L42" s="18"/>
    </row>
    <row r="43" spans="2:12" ht="17.25" customHeight="1" x14ac:dyDescent="0.25">
      <c r="B43" s="6">
        <v>2023</v>
      </c>
      <c r="C43" s="6" t="s">
        <v>6</v>
      </c>
      <c r="D43" s="7">
        <f>E43*F43</f>
        <v>2397486.1767467</v>
      </c>
      <c r="E43" s="20">
        <v>5101034.4186100001</v>
      </c>
      <c r="F43" s="9">
        <v>0.47</v>
      </c>
      <c r="G43" s="10">
        <v>45107</v>
      </c>
      <c r="H43" s="10">
        <v>45117</v>
      </c>
      <c r="J43" s="18"/>
    </row>
    <row r="44" spans="2:12" ht="17.25" customHeight="1" x14ac:dyDescent="0.25">
      <c r="B44" s="6">
        <v>2023</v>
      </c>
      <c r="C44" s="6" t="s">
        <v>6</v>
      </c>
      <c r="D44" s="7">
        <f>E44*F44</f>
        <v>2402211.8394661616</v>
      </c>
      <c r="E44" s="20">
        <v>5111089.0201407699</v>
      </c>
      <c r="F44" s="9">
        <v>0.47</v>
      </c>
      <c r="G44" s="10">
        <v>45138</v>
      </c>
      <c r="H44" s="10">
        <v>45147</v>
      </c>
      <c r="I44" s="14"/>
      <c r="J44" s="19"/>
    </row>
    <row r="45" spans="2:12" ht="17.25" customHeight="1" x14ac:dyDescent="0.25">
      <c r="B45" s="6">
        <v>2023</v>
      </c>
      <c r="C45" s="6" t="s">
        <v>6</v>
      </c>
      <c r="D45" s="7">
        <f>E45*F45</f>
        <v>2402211.8394661616</v>
      </c>
      <c r="E45" s="20">
        <v>5111089.0201407699</v>
      </c>
      <c r="F45" s="9">
        <v>0.47</v>
      </c>
      <c r="G45" s="10">
        <v>45169</v>
      </c>
      <c r="H45" s="10">
        <v>45180</v>
      </c>
      <c r="I45" s="14"/>
      <c r="J45" s="19"/>
    </row>
    <row r="46" spans="2:12" ht="17.25" customHeight="1" x14ac:dyDescent="0.25">
      <c r="B46" s="6">
        <v>2023</v>
      </c>
      <c r="C46" s="6" t="s">
        <v>6</v>
      </c>
      <c r="D46" s="7">
        <f>E46*F46</f>
        <v>2402211.8394661616</v>
      </c>
      <c r="E46" s="20">
        <v>5111089.0201407699</v>
      </c>
      <c r="F46" s="9">
        <v>0.47</v>
      </c>
      <c r="G46" s="10">
        <v>45198</v>
      </c>
      <c r="H46" s="10">
        <v>45208</v>
      </c>
      <c r="I46" s="14"/>
      <c r="J46" s="19"/>
    </row>
    <row r="47" spans="2:12" ht="17.25" customHeight="1" x14ac:dyDescent="0.25">
      <c r="B47" s="6">
        <v>2023</v>
      </c>
      <c r="C47" s="6" t="s">
        <v>6</v>
      </c>
      <c r="D47" s="7">
        <f>E47*F47</f>
        <v>2402211.8394661616</v>
      </c>
      <c r="E47" s="20">
        <v>5111089.0201407699</v>
      </c>
      <c r="F47" s="9">
        <v>0.47</v>
      </c>
      <c r="G47" s="10">
        <v>45230</v>
      </c>
      <c r="H47" s="10">
        <v>45239</v>
      </c>
      <c r="I47" s="14"/>
      <c r="J47" s="19"/>
    </row>
    <row r="48" spans="2:12" ht="17.25" customHeight="1" x14ac:dyDescent="0.25">
      <c r="B48" s="6">
        <v>2023</v>
      </c>
      <c r="C48" s="6" t="s">
        <v>6</v>
      </c>
      <c r="D48" s="7">
        <f>E48*F48</f>
        <v>2402211.8394661616</v>
      </c>
      <c r="E48" s="20">
        <v>5111089.0201407699</v>
      </c>
      <c r="F48" s="9">
        <v>0.47</v>
      </c>
      <c r="G48" s="10">
        <v>45260</v>
      </c>
      <c r="H48" s="10">
        <v>45271</v>
      </c>
      <c r="I48" s="14"/>
      <c r="J48" s="19"/>
    </row>
    <row r="49" spans="2:10" s="45" customFormat="1" ht="21" customHeight="1" thickBot="1" x14ac:dyDescent="0.3">
      <c r="B49" s="6"/>
      <c r="C49" s="6"/>
      <c r="D49" s="7"/>
      <c r="E49" s="8"/>
      <c r="F49" s="9"/>
      <c r="G49" s="10"/>
      <c r="H49" s="10"/>
    </row>
    <row r="50" spans="2:10" ht="18" thickTop="1" x14ac:dyDescent="0.25">
      <c r="B50" s="41" t="s">
        <v>1</v>
      </c>
      <c r="C50" s="41"/>
      <c r="D50" s="42">
        <f>SUM(D4:D48)</f>
        <v>61008545.374077506</v>
      </c>
      <c r="E50" s="42"/>
      <c r="F50" s="43">
        <f>SUM(F4:F48)</f>
        <v>12.000725657805859</v>
      </c>
      <c r="G50" s="44"/>
      <c r="H50" s="44"/>
    </row>
    <row r="51" spans="2:10" s="5" customFormat="1" x14ac:dyDescent="0.25">
      <c r="B51" s="22"/>
      <c r="C51" s="1"/>
      <c r="D51" s="18"/>
      <c r="E51" s="18"/>
      <c r="F51" s="23"/>
      <c r="G51" s="4"/>
      <c r="H51" s="1"/>
      <c r="J51" s="24"/>
    </row>
    <row r="52" spans="2:10" ht="30" x14ac:dyDescent="0.25">
      <c r="B52" s="31" t="s">
        <v>8</v>
      </c>
      <c r="C52" s="31" t="s">
        <v>5</v>
      </c>
      <c r="D52" s="32" t="s">
        <v>11</v>
      </c>
      <c r="E52" s="31" t="s">
        <v>13</v>
      </c>
      <c r="F52" s="34" t="s">
        <v>12</v>
      </c>
      <c r="G52" s="33" t="s">
        <v>10</v>
      </c>
      <c r="H52" s="31" t="s">
        <v>0</v>
      </c>
    </row>
    <row r="53" spans="2:10" ht="16.5" customHeight="1" x14ac:dyDescent="0.25"/>
    <row r="54" spans="2:10" ht="16.5" customHeight="1" x14ac:dyDescent="0.25">
      <c r="B54" s="6">
        <v>2024</v>
      </c>
      <c r="C54" s="6" t="s">
        <v>6</v>
      </c>
      <c r="D54" s="20">
        <v>0</v>
      </c>
      <c r="E54" s="20">
        <v>0</v>
      </c>
      <c r="F54" s="9">
        <v>0.47</v>
      </c>
      <c r="G54" s="10">
        <v>45289</v>
      </c>
      <c r="H54" s="10">
        <v>45300</v>
      </c>
    </row>
    <row r="55" spans="2:10" ht="16.5" customHeight="1" x14ac:dyDescent="0.25">
      <c r="B55" s="6">
        <v>2024</v>
      </c>
      <c r="C55" s="6" t="s">
        <v>6</v>
      </c>
      <c r="D55" s="20">
        <v>0</v>
      </c>
      <c r="E55" s="20">
        <v>0</v>
      </c>
      <c r="F55" s="9">
        <v>0.47</v>
      </c>
      <c r="G55" s="10">
        <v>45322</v>
      </c>
      <c r="H55" s="10">
        <v>45331</v>
      </c>
    </row>
    <row r="56" spans="2:10" ht="16.5" customHeight="1" x14ac:dyDescent="0.25">
      <c r="B56" s="6">
        <v>2024</v>
      </c>
      <c r="C56" s="6" t="s">
        <v>6</v>
      </c>
      <c r="D56" s="20">
        <v>0</v>
      </c>
      <c r="E56" s="20">
        <v>0</v>
      </c>
      <c r="F56" s="9">
        <v>0.47</v>
      </c>
      <c r="G56" s="10">
        <v>45351</v>
      </c>
      <c r="H56" s="10">
        <v>45362</v>
      </c>
    </row>
    <row r="57" spans="2:10" ht="16.5" customHeight="1" x14ac:dyDescent="0.25">
      <c r="B57" s="6">
        <v>2024</v>
      </c>
      <c r="C57" s="6" t="s">
        <v>6</v>
      </c>
      <c r="D57" s="20">
        <v>0</v>
      </c>
      <c r="E57" s="20">
        <v>0</v>
      </c>
      <c r="F57" s="9">
        <v>0.47</v>
      </c>
      <c r="G57" s="10">
        <v>45380</v>
      </c>
      <c r="H57" s="10">
        <v>45391</v>
      </c>
    </row>
    <row r="58" spans="2:10" ht="16.5" customHeight="1" x14ac:dyDescent="0.25">
      <c r="B58" s="6">
        <v>2024</v>
      </c>
      <c r="C58" s="6" t="s">
        <v>6</v>
      </c>
      <c r="D58" s="20">
        <v>0</v>
      </c>
      <c r="E58" s="20">
        <v>0</v>
      </c>
      <c r="F58" s="9">
        <v>0.47</v>
      </c>
      <c r="G58" s="10">
        <v>45412</v>
      </c>
      <c r="H58" s="10">
        <v>45421</v>
      </c>
    </row>
    <row r="59" spans="2:10" ht="16.5" customHeight="1" x14ac:dyDescent="0.25">
      <c r="B59" s="6">
        <v>2024</v>
      </c>
      <c r="C59" s="6" t="s">
        <v>6</v>
      </c>
      <c r="D59" s="20">
        <v>0</v>
      </c>
      <c r="E59" s="20">
        <v>0</v>
      </c>
      <c r="F59" s="9">
        <v>0.47</v>
      </c>
      <c r="G59" s="10">
        <v>45443</v>
      </c>
      <c r="H59" s="10">
        <v>45453</v>
      </c>
    </row>
    <row r="60" spans="2:10" ht="8.25" customHeight="1" thickBot="1" x14ac:dyDescent="0.3">
      <c r="B60" s="26"/>
      <c r="C60" s="26"/>
      <c r="D60" s="7"/>
      <c r="E60" s="26"/>
      <c r="F60" s="26"/>
      <c r="G60" s="26"/>
      <c r="H60" s="26"/>
      <c r="I60" s="22"/>
    </row>
    <row r="61" spans="2:10" s="40" customFormat="1" ht="18" thickTop="1" x14ac:dyDescent="0.3">
      <c r="B61" s="35"/>
      <c r="C61" s="35"/>
      <c r="D61" s="36"/>
      <c r="E61" s="35"/>
      <c r="F61" s="37">
        <f>SUM(F54:F59)</f>
        <v>2.8199999999999994</v>
      </c>
      <c r="G61" s="38"/>
      <c r="H61" s="38"/>
      <c r="I61" s="39"/>
    </row>
    <row r="62" spans="2:10" x14ac:dyDescent="0.25">
      <c r="G62" s="27"/>
      <c r="H62" s="27"/>
      <c r="I62" s="22"/>
    </row>
    <row r="63" spans="2:10" x14ac:dyDescent="0.25">
      <c r="B63" s="46" t="s">
        <v>2</v>
      </c>
      <c r="C63" s="28" t="s">
        <v>4</v>
      </c>
      <c r="G63" s="29"/>
    </row>
    <row r="64" spans="2:10" x14ac:dyDescent="0.25">
      <c r="B64" s="46"/>
      <c r="C64" s="28" t="s">
        <v>3</v>
      </c>
      <c r="F64" s="18"/>
      <c r="G64" s="30"/>
    </row>
    <row r="65" spans="2:6" x14ac:dyDescent="0.25">
      <c r="B65" s="46"/>
      <c r="C65" s="28" t="s">
        <v>16</v>
      </c>
    </row>
    <row r="67" spans="2:6" x14ac:dyDescent="0.25">
      <c r="F67" s="30"/>
    </row>
    <row r="68" spans="2:6" x14ac:dyDescent="0.25">
      <c r="C68" s="18"/>
    </row>
    <row r="77" spans="2:6" x14ac:dyDescent="0.25">
      <c r="D77" s="22"/>
      <c r="E77" s="30"/>
      <c r="F77" s="4"/>
    </row>
    <row r="78" spans="2:6" x14ac:dyDescent="0.25">
      <c r="D78" s="22"/>
      <c r="E78" s="4"/>
    </row>
    <row r="117" spans="4:7" x14ac:dyDescent="0.25">
      <c r="D117" s="1"/>
      <c r="G117" s="1"/>
    </row>
    <row r="118" spans="4:7" x14ac:dyDescent="0.25">
      <c r="D118" s="1"/>
      <c r="G118" s="1"/>
    </row>
    <row r="119" spans="4:7" x14ac:dyDescent="0.25">
      <c r="D119" s="1"/>
      <c r="G119" s="1"/>
    </row>
    <row r="120" spans="4:7" x14ac:dyDescent="0.25">
      <c r="D120" s="1"/>
      <c r="G120" s="1"/>
    </row>
    <row r="121" spans="4:7" x14ac:dyDescent="0.25">
      <c r="D121" s="1"/>
      <c r="G121" s="1"/>
    </row>
    <row r="122" spans="4:7" x14ac:dyDescent="0.25">
      <c r="D122" s="1"/>
      <c r="G122" s="1"/>
    </row>
    <row r="123" spans="4:7" x14ac:dyDescent="0.25">
      <c r="D123" s="1"/>
      <c r="G123" s="1"/>
    </row>
    <row r="124" spans="4:7" x14ac:dyDescent="0.25">
      <c r="D124" s="1"/>
      <c r="G124" s="1"/>
    </row>
    <row r="125" spans="4:7" x14ac:dyDescent="0.25">
      <c r="D125" s="1"/>
      <c r="G125" s="1"/>
    </row>
    <row r="126" spans="4:7" x14ac:dyDescent="0.25">
      <c r="D126" s="1"/>
      <c r="G126" s="1"/>
    </row>
    <row r="127" spans="4:7" x14ac:dyDescent="0.25">
      <c r="D127" s="1"/>
      <c r="G127" s="1"/>
    </row>
    <row r="128" spans="4:7" x14ac:dyDescent="0.25">
      <c r="D128" s="1"/>
      <c r="G128" s="1"/>
    </row>
    <row r="129" spans="4:7" x14ac:dyDescent="0.25">
      <c r="D129" s="1"/>
      <c r="G129" s="1"/>
    </row>
    <row r="130" spans="4:7" x14ac:dyDescent="0.25">
      <c r="D130" s="1"/>
      <c r="G130" s="1"/>
    </row>
    <row r="131" spans="4:7" x14ac:dyDescent="0.25">
      <c r="D131" s="1"/>
      <c r="G131" s="1"/>
    </row>
    <row r="132" spans="4:7" x14ac:dyDescent="0.25">
      <c r="D132" s="1"/>
      <c r="G132" s="1"/>
    </row>
    <row r="133" spans="4:7" x14ac:dyDescent="0.25">
      <c r="D133" s="1"/>
      <c r="G133" s="1"/>
    </row>
    <row r="134" spans="4:7" x14ac:dyDescent="0.25">
      <c r="D134" s="1"/>
      <c r="G134" s="1"/>
    </row>
    <row r="135" spans="4:7" x14ac:dyDescent="0.25">
      <c r="D135" s="1"/>
      <c r="G135" s="1"/>
    </row>
    <row r="136" spans="4:7" x14ac:dyDescent="0.25">
      <c r="D136" s="1"/>
      <c r="G136" s="1"/>
    </row>
    <row r="137" spans="4:7" x14ac:dyDescent="0.25">
      <c r="D137" s="1"/>
      <c r="G137" s="1"/>
    </row>
  </sheetData>
  <mergeCells count="1">
    <mergeCell ref="B63:B65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58" fitToHeight="0" orientation="landscape" r:id="rId1"/>
  <customProperties>
    <customPr name="EpmWorksheetKeyString_GUID" r:id="rId2"/>
  </customProperties>
  <drawing r:id="rId3"/>
  <legacyDrawing r:id="rId4"/>
  <controls>
    <mc:AlternateContent xmlns:mc="http://schemas.openxmlformats.org/markup-compatibility/2006">
      <mc:Choice Requires="x14">
        <control shapeId="1056" r:id="rId5" name="FPMExcelClientSheetOptionstb1">
          <controlPr defaultSize="0" autoLine="0" autoPict="0" r:id="rId6">
            <anchor moveWithCells="1" sizeWithCells="1">
              <from>
                <xdr:col>2</xdr:col>
                <xdr:colOff>0</xdr:colOff>
                <xdr:row>0</xdr:row>
                <xdr:rowOff>0</xdr:rowOff>
              </from>
              <to>
                <xdr:col>2</xdr:col>
                <xdr:colOff>0</xdr:colOff>
                <xdr:row>0</xdr:row>
                <xdr:rowOff>0</xdr:rowOff>
              </to>
            </anchor>
          </controlPr>
        </control>
      </mc:Choice>
      <mc:Fallback>
        <control shapeId="1056" r:id="rId5" name="FPMExcelClientSheetOptionstb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Rendimentos Distribuídos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Michelle Goncalves de Araujo</dc:creator>
  <cp:lastModifiedBy>Maira Rosado</cp:lastModifiedBy>
  <cp:lastPrinted>2019-06-04T18:46:21Z</cp:lastPrinted>
  <dcterms:created xsi:type="dcterms:W3CDTF">2019-05-21T12:06:43Z</dcterms:created>
  <dcterms:modified xsi:type="dcterms:W3CDTF">2023-12-21T00:31:47Z</dcterms:modified>
</cp:coreProperties>
</file>